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0610" windowHeight="10500"/>
  </bookViews>
  <sheets>
    <sheet name="новая с 01.07.14" sheetId="10" r:id="rId1"/>
  </sheets>
  <definedNames>
    <definedName name="_xlnm.Print_Area" localSheetId="0">'новая с 01.07.14'!$A$1:$H$45</definedName>
  </definedNames>
  <calcPr calcId="114210"/>
</workbook>
</file>

<file path=xl/calcChain.xml><?xml version="1.0" encoding="utf-8"?>
<calcChain xmlns="http://schemas.openxmlformats.org/spreadsheetml/2006/main">
  <c r="H47" i="10"/>
  <c r="H44"/>
  <c r="C40"/>
  <c r="G43"/>
  <c r="G40"/>
  <c r="G37"/>
  <c r="G14"/>
  <c r="G8"/>
  <c r="D44"/>
  <c r="D43"/>
  <c r="E43"/>
  <c r="F43"/>
  <c r="D42"/>
  <c r="E42"/>
  <c r="F42"/>
  <c r="D41"/>
  <c r="E41"/>
  <c r="D39"/>
  <c r="E39"/>
  <c r="F39"/>
  <c r="D38"/>
  <c r="E38"/>
  <c r="F38"/>
  <c r="D37"/>
  <c r="E37"/>
  <c r="F37"/>
  <c r="D36"/>
  <c r="E36"/>
  <c r="F36"/>
  <c r="D35"/>
  <c r="E35"/>
  <c r="F35"/>
  <c r="D34"/>
  <c r="E34"/>
  <c r="F34"/>
  <c r="D33"/>
  <c r="E33"/>
  <c r="F33"/>
  <c r="D32"/>
  <c r="E32"/>
  <c r="F32"/>
  <c r="D31"/>
  <c r="E31"/>
  <c r="F31"/>
  <c r="D30"/>
  <c r="E30"/>
  <c r="F30"/>
  <c r="D29"/>
  <c r="E29"/>
  <c r="F29"/>
  <c r="D28"/>
  <c r="E28"/>
  <c r="F28"/>
  <c r="D27"/>
  <c r="E27"/>
  <c r="F27"/>
  <c r="D26"/>
  <c r="E26"/>
  <c r="F26"/>
  <c r="D25"/>
  <c r="E25"/>
  <c r="F25"/>
  <c r="D24"/>
  <c r="E24"/>
  <c r="F24"/>
  <c r="D23"/>
  <c r="E23"/>
  <c r="F23"/>
  <c r="D22"/>
  <c r="E22"/>
  <c r="C21"/>
  <c r="D20"/>
  <c r="E20"/>
  <c r="D19"/>
  <c r="E19"/>
  <c r="F19"/>
  <c r="D18"/>
  <c r="E18"/>
  <c r="F18"/>
  <c r="C17"/>
  <c r="C16"/>
  <c r="D15"/>
  <c r="F14"/>
  <c r="E14"/>
  <c r="D14"/>
  <c r="F8"/>
  <c r="E8"/>
  <c r="D8"/>
  <c r="C8"/>
  <c r="D7"/>
  <c r="E7"/>
  <c r="F7"/>
  <c r="D40"/>
  <c r="G20"/>
  <c r="G17"/>
  <c r="F20"/>
  <c r="F17"/>
  <c r="D21"/>
  <c r="D17"/>
  <c r="D16"/>
  <c r="D45"/>
  <c r="C45"/>
  <c r="C47"/>
  <c r="G7"/>
  <c r="H7"/>
  <c r="H45"/>
  <c r="G28"/>
  <c r="E21"/>
  <c r="F22"/>
  <c r="E17"/>
  <c r="E16"/>
  <c r="E40"/>
  <c r="F41"/>
  <c r="F40"/>
  <c r="E44"/>
  <c r="D47"/>
  <c r="G44"/>
  <c r="F21"/>
  <c r="E45"/>
  <c r="E47"/>
  <c r="F44"/>
  <c r="F16"/>
  <c r="G21"/>
  <c r="F45"/>
  <c r="F47"/>
  <c r="G16"/>
  <c r="G45"/>
  <c r="G47"/>
</calcChain>
</file>

<file path=xl/comments1.xml><?xml version="1.0" encoding="utf-8"?>
<comments xmlns="http://schemas.openxmlformats.org/spreadsheetml/2006/main">
  <authors>
    <author>Автор</author>
  </authors>
  <commentList>
    <comment ref="A44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на системах тепло,-водоснабжения, водоотведени, электроснабжения</t>
        </r>
      </text>
    </comment>
  </commentList>
</comments>
</file>

<file path=xl/sharedStrings.xml><?xml version="1.0" encoding="utf-8"?>
<sst xmlns="http://schemas.openxmlformats.org/spreadsheetml/2006/main" count="74" uniqueCount="58">
  <si>
    <t>Перечень работ и услуг по содержанию и ремонту общего имущества в многоквартирном доме и периодичность их выполнения</t>
  </si>
  <si>
    <t>Наименование работ</t>
  </si>
  <si>
    <t>Периодичность</t>
  </si>
  <si>
    <t>Подметание земельного участка в летний период</t>
  </si>
  <si>
    <t>3 раза в неделю</t>
  </si>
  <si>
    <t>Уборка мусора с газонов, очистка урн</t>
  </si>
  <si>
    <t>5 раз в неделю</t>
  </si>
  <si>
    <t>Уборка мусора на контейнерных площадках</t>
  </si>
  <si>
    <t>Сдвижка и подметание снега при отсутствии снегопада</t>
  </si>
  <si>
    <t>Сдвижка и подметание снега при снегопаде</t>
  </si>
  <si>
    <t>по мере необходимости</t>
  </si>
  <si>
    <t>Замена разбитых стекол и дверей в помещениях общего пользования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</si>
  <si>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</t>
  </si>
  <si>
    <t>1 раз в год</t>
  </si>
  <si>
    <t xml:space="preserve">Проверка состояния и ремонт продухов в цоколях зданий, ремонт и укрепление входных дверей, ремонт просевшей отмостки </t>
  </si>
  <si>
    <t xml:space="preserve">Проведение тех. осмотров и  устранение незначительных неисправностей в системах тепло-водоснабжения и водоотведения (смена прокладок в водопроводных соединениях, уплотнение сгонов, устранение засоров, прочистка канализационной гребенки) </t>
  </si>
  <si>
    <t>4 раза в год</t>
  </si>
  <si>
    <t>4  раза в год</t>
  </si>
  <si>
    <t>Проведение технических осмотров и устранение незначительных неисправностей электротехнических устройств, проверка заземления оболочки электрокабеля, замеры сопротивления изоляции проводов</t>
  </si>
  <si>
    <t>постоянно на системах тепло-, водо-, энергоснабжения и водоотведения</t>
  </si>
  <si>
    <t>Устранение неисправности осветительного оборудования и электрической проводки в помещениях общего пользования</t>
  </si>
  <si>
    <t xml:space="preserve">Ремонт внутридомового оборудования общедомового пользования </t>
  </si>
  <si>
    <t xml:space="preserve">в течении года по результатам осмотра </t>
  </si>
  <si>
    <t>Восстановление (ремонт) систем водоотвода</t>
  </si>
  <si>
    <t>Ремонт и восстановление повреждений отделочного слоя наружных стен, восстановление гидроизоляции стен в т.ч. в подвалах и чердаках</t>
  </si>
  <si>
    <t xml:space="preserve"> не реже, чем раз в 5 лет</t>
  </si>
  <si>
    <t>Ремонт штукатурки и обшивки стен помещений общего пользования</t>
  </si>
  <si>
    <t>Окраска стен помещений общего пользования</t>
  </si>
  <si>
    <t>Восстановление теплотехнических свойств перекрытий</t>
  </si>
  <si>
    <t xml:space="preserve"> по результатам осмотра </t>
  </si>
  <si>
    <t>Заделка неплотностей вокруг трубопроводов отопления и ГВС, проходящих через перекрытие</t>
  </si>
  <si>
    <t>Устранение протечек кровли</t>
  </si>
  <si>
    <t>Ремонт, утепление дверей, люков на чердак, крышу</t>
  </si>
  <si>
    <t>Ремонт и окраска полов в помещениях общего пользования</t>
  </si>
  <si>
    <t>не реже, чем раз в 5 лет</t>
  </si>
  <si>
    <t>Ремонт объектов внешнего благоустройства</t>
  </si>
  <si>
    <t>Ремонт, покраска почтовых ящиков</t>
  </si>
  <si>
    <t>Проведение тех. осмотров и устранение незнач. неисправностей в системах вентиляции, дымоудаления,  (проверка исправности канализационных вытяжек, проверка наличия тяги в дымовентиляционных каналов).</t>
  </si>
  <si>
    <t>Ремонт несущих конструкций балконов, лоджий, козырьков, ремонт ограждений балконов, лоджий</t>
  </si>
  <si>
    <t>Ремонт дверей в помещениях общего пользования</t>
  </si>
  <si>
    <t>Утепление, ремонт окон в помещениях общего пользования</t>
  </si>
  <si>
    <t>Ремонт ограждений, ступеней, поручней лестниц</t>
  </si>
  <si>
    <t>Ремонт завалинок,  печей общего пользования</t>
  </si>
  <si>
    <t>к Приказу № ______</t>
  </si>
  <si>
    <t>Приложение 1</t>
  </si>
  <si>
    <t>1. Управление многоквартирными домами</t>
  </si>
  <si>
    <t>2. Содержание придомовой территории, в том числе</t>
  </si>
  <si>
    <t>3. Уборка и содержание лестничных клеток, в том числе</t>
  </si>
  <si>
    <t>Уборка и санитарно - гигиеническая очистка помещений, входящих в состав общего имущества многоквартирного дома</t>
  </si>
  <si>
    <t>4. Техническое обслуживание и текущий ремонт конструктивных элементов, в том числе</t>
  </si>
  <si>
    <t>4.1. Подготовка многоквартирного дома к сезонной эксплуатации, в том числе</t>
  </si>
  <si>
    <t>4.2. Дополнительный перечень услуг по содержанию и работ по ремонту общего имущества, в том числе</t>
  </si>
  <si>
    <t>5. Техническое обслуживание и текущий ремонт внутридомовых инженерных сетей, в том числе</t>
  </si>
  <si>
    <t>6. Аварийное обслуживание</t>
  </si>
  <si>
    <t>доля текущего ремонта (%)</t>
  </si>
  <si>
    <t>Стоимость работ и услуг на 1 кв.м. жилой площади, руб. в месяц</t>
  </si>
  <si>
    <t>ИТОГО</t>
  </si>
  <si>
    <t>от "___"___________2016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</si>
</sst>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7" fillId="0" borderId="0"/>
    <xf numFmtId="0" fontId="19" fillId="0" borderId="0"/>
    <xf numFmtId="0" fontId="16" fillId="0" borderId="0"/>
    <xf numFmtId="0" fontId="16" fillId="0" borderId="0"/>
    <xf numFmtId="0" fontId="1" fillId="0" borderId="0"/>
    <xf numFmtId="43" fontId="14" fillId="0" borderId="0" applyFont="0" applyFill="0" applyBorder="0" applyAlignment="0" applyProtection="0"/>
  </cellStyleXfs>
  <cellXfs count="31">
    <xf numFmtId="0" fontId="0" fillId="0" borderId="0" xfId="0"/>
    <xf numFmtId="0" fontId="4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3" fillId="2" borderId="0" xfId="5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 wrapText="1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2" fillId="2" borderId="1" xfId="5" applyFont="1" applyFill="1" applyBorder="1" applyAlignment="1">
      <alignment horizontal="left" vertical="center" wrapText="1"/>
    </xf>
    <xf numFmtId="0" fontId="2" fillId="2" borderId="1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vertical="center" wrapText="1"/>
    </xf>
    <xf numFmtId="43" fontId="3" fillId="0" borderId="1" xfId="6" applyFont="1" applyFill="1" applyBorder="1" applyAlignment="1">
      <alignment vertical="center"/>
    </xf>
    <xf numFmtId="0" fontId="13" fillId="2" borderId="0" xfId="5" applyFont="1" applyFill="1" applyAlignment="1">
      <alignment vertical="center"/>
    </xf>
    <xf numFmtId="0" fontId="3" fillId="2" borderId="0" xfId="5" applyFont="1" applyFill="1" applyAlignment="1">
      <alignment horizontal="center" vertical="center"/>
    </xf>
    <xf numFmtId="43" fontId="3" fillId="0" borderId="0" xfId="5" applyNumberFormat="1" applyFont="1" applyFill="1" applyAlignment="1">
      <alignment vertical="center"/>
    </xf>
    <xf numFmtId="0" fontId="3" fillId="0" borderId="0" xfId="5" applyFont="1" applyFill="1" applyAlignment="1">
      <alignment vertical="center"/>
    </xf>
    <xf numFmtId="43" fontId="15" fillId="0" borderId="1" xfId="6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43" fontId="12" fillId="0" borderId="1" xfId="6" applyFont="1" applyFill="1" applyBorder="1" applyAlignment="1">
      <alignment vertical="center" wrapText="1"/>
    </xf>
    <xf numFmtId="43" fontId="12" fillId="0" borderId="1" xfId="6" applyFont="1" applyFill="1" applyBorder="1" applyAlignment="1">
      <alignment vertical="center"/>
    </xf>
    <xf numFmtId="43" fontId="12" fillId="0" borderId="1" xfId="5" applyNumberFormat="1" applyFont="1" applyFill="1" applyBorder="1" applyAlignment="1">
      <alignment vertical="center" wrapText="1"/>
    </xf>
    <xf numFmtId="164" fontId="3" fillId="0" borderId="1" xfId="5" applyNumberFormat="1" applyFont="1" applyFill="1" applyBorder="1" applyAlignment="1">
      <alignment horizontal="center" vertical="center"/>
    </xf>
    <xf numFmtId="0" fontId="5" fillId="2" borderId="1" xfId="5" applyFont="1" applyFill="1" applyBorder="1" applyAlignment="1">
      <alignment vertical="center"/>
    </xf>
    <xf numFmtId="0" fontId="3" fillId="2" borderId="1" xfId="5" applyFont="1" applyFill="1" applyBorder="1" applyAlignment="1">
      <alignment vertical="center"/>
    </xf>
    <xf numFmtId="0" fontId="2" fillId="2" borderId="2" xfId="5" applyFont="1" applyFill="1" applyBorder="1" applyAlignment="1">
      <alignment horizontal="left" vertical="center"/>
    </xf>
    <xf numFmtId="0" fontId="2" fillId="2" borderId="3" xfId="5" applyFont="1" applyFill="1" applyBorder="1" applyAlignment="1">
      <alignment horizontal="left" vertical="center"/>
    </xf>
    <xf numFmtId="0" fontId="4" fillId="2" borderId="1" xfId="5" applyFont="1" applyFill="1" applyBorder="1" applyAlignment="1">
      <alignment horizontal="center" vertical="center" wrapText="1"/>
    </xf>
    <xf numFmtId="0" fontId="12" fillId="2" borderId="4" xfId="5" applyNumberFormat="1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left" vertical="center" wrapText="1"/>
    </xf>
    <xf numFmtId="0" fontId="12" fillId="2" borderId="3" xfId="5" applyFont="1" applyFill="1" applyBorder="1" applyAlignment="1">
      <alignment horizontal="left" vertical="center" wrapText="1"/>
    </xf>
  </cellXfs>
  <cellStyles count="7">
    <cellStyle name="Excel Built-in Normal" xfId="1"/>
    <cellStyle name="Обычный" xfId="0" builtinId="0"/>
    <cellStyle name="Обычный 2" xfId="2"/>
    <cellStyle name="Обычный 3" xfId="3"/>
    <cellStyle name="Обычный 3 2" xfId="4"/>
    <cellStyle name="Обычный_тариф расшифровка МОЯ" xfId="5"/>
    <cellStyle name="Финансовый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85" zoomScaleSheetLayoutView="85" workbookViewId="0">
      <selection activeCell="A5" sqref="A5"/>
    </sheetView>
  </sheetViews>
  <sheetFormatPr defaultRowHeight="15" outlineLevelRow="1"/>
  <cols>
    <col min="1" max="1" width="56.42578125" style="12" customWidth="1"/>
    <col min="2" max="2" width="15.140625" style="13" customWidth="1"/>
    <col min="3" max="7" width="16.140625" style="15" customWidth="1"/>
    <col min="8" max="8" width="16.140625" style="4" hidden="1" customWidth="1"/>
    <col min="9" max="106" width="9.140625" style="4"/>
    <col min="107" max="107" width="3.7109375" style="4" customWidth="1"/>
    <col min="108" max="108" width="56.42578125" style="4" customWidth="1"/>
    <col min="109" max="109" width="16.85546875" style="4" customWidth="1"/>
    <col min="110" max="110" width="15.28515625" style="4" customWidth="1"/>
    <col min="111" max="111" width="18.28515625" style="4" customWidth="1"/>
    <col min="112" max="16384" width="9.140625" style="4"/>
  </cols>
  <sheetData>
    <row r="1" spans="1:8">
      <c r="F1" s="15" t="s">
        <v>44</v>
      </c>
    </row>
    <row r="2" spans="1:8">
      <c r="F2" s="15" t="s">
        <v>43</v>
      </c>
    </row>
    <row r="3" spans="1:8">
      <c r="F3" s="15" t="s">
        <v>57</v>
      </c>
    </row>
    <row r="4" spans="1:8" ht="40.5" customHeight="1">
      <c r="A4" s="28" t="s">
        <v>0</v>
      </c>
      <c r="B4" s="28"/>
      <c r="C4" s="28"/>
      <c r="D4" s="28"/>
      <c r="E4" s="28"/>
      <c r="F4" s="28"/>
      <c r="G4" s="28"/>
    </row>
    <row r="5" spans="1:8" s="6" customFormat="1" ht="51" customHeight="1">
      <c r="A5" s="17" t="s">
        <v>1</v>
      </c>
      <c r="B5" s="1" t="s">
        <v>2</v>
      </c>
      <c r="C5" s="5" t="s">
        <v>55</v>
      </c>
      <c r="D5" s="5" t="s">
        <v>55</v>
      </c>
      <c r="E5" s="5" t="s">
        <v>55</v>
      </c>
      <c r="F5" s="5" t="s">
        <v>55</v>
      </c>
      <c r="G5" s="5" t="s">
        <v>55</v>
      </c>
      <c r="H5" s="5" t="s">
        <v>55</v>
      </c>
    </row>
    <row r="6" spans="1:8" s="7" customFormat="1" ht="13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7" customFormat="1" ht="14.25">
      <c r="A7" s="8" t="s">
        <v>45</v>
      </c>
      <c r="B7" s="18"/>
      <c r="C7" s="19">
        <v>3.1</v>
      </c>
      <c r="D7" s="19">
        <f>C7</f>
        <v>3.1</v>
      </c>
      <c r="E7" s="19">
        <f>D7</f>
        <v>3.1</v>
      </c>
      <c r="F7" s="19">
        <f>E7</f>
        <v>3.1</v>
      </c>
      <c r="G7" s="19">
        <f>E7</f>
        <v>3.1</v>
      </c>
      <c r="H7" s="19">
        <f>G7</f>
        <v>3.1</v>
      </c>
    </row>
    <row r="8" spans="1:8" s="7" customFormat="1" ht="14.25">
      <c r="A8" s="9" t="s">
        <v>46</v>
      </c>
      <c r="B8" s="2"/>
      <c r="C8" s="16">
        <f>SUM(C9:C13)</f>
        <v>4.4000000000000004</v>
      </c>
      <c r="D8" s="16">
        <f>SUM(D9:D13)</f>
        <v>0</v>
      </c>
      <c r="E8" s="16">
        <f>SUM(E9:E13)</f>
        <v>4.4000000000000004</v>
      </c>
      <c r="F8" s="16">
        <f>SUM(F9:F13)</f>
        <v>0</v>
      </c>
      <c r="G8" s="16">
        <f>SUM(G9:G13)</f>
        <v>0</v>
      </c>
      <c r="H8" s="23"/>
    </row>
    <row r="9" spans="1:8" s="7" customFormat="1" outlineLevel="1">
      <c r="A9" s="10" t="s">
        <v>3</v>
      </c>
      <c r="B9" s="1" t="s">
        <v>4</v>
      </c>
      <c r="C9" s="11">
        <v>1.03</v>
      </c>
      <c r="D9" s="11">
        <v>0</v>
      </c>
      <c r="E9" s="11">
        <v>1.03</v>
      </c>
      <c r="F9" s="11">
        <v>0</v>
      </c>
      <c r="G9" s="11">
        <v>0</v>
      </c>
      <c r="H9" s="23"/>
    </row>
    <row r="10" spans="1:8" s="7" customFormat="1" outlineLevel="1">
      <c r="A10" s="10" t="s">
        <v>5</v>
      </c>
      <c r="B10" s="1" t="s">
        <v>6</v>
      </c>
      <c r="C10" s="11">
        <v>0.32</v>
      </c>
      <c r="D10" s="11">
        <v>0</v>
      </c>
      <c r="E10" s="11">
        <v>0.32</v>
      </c>
      <c r="F10" s="11">
        <v>0</v>
      </c>
      <c r="G10" s="11">
        <v>0</v>
      </c>
      <c r="H10" s="23"/>
    </row>
    <row r="11" spans="1:8" s="7" customFormat="1" outlineLevel="1">
      <c r="A11" s="10" t="s">
        <v>7</v>
      </c>
      <c r="B11" s="1" t="s">
        <v>4</v>
      </c>
      <c r="C11" s="11">
        <v>0.51</v>
      </c>
      <c r="D11" s="11">
        <v>0</v>
      </c>
      <c r="E11" s="11">
        <v>0.51</v>
      </c>
      <c r="F11" s="11">
        <v>0</v>
      </c>
      <c r="G11" s="11">
        <v>0</v>
      </c>
      <c r="H11" s="23"/>
    </row>
    <row r="12" spans="1:8" s="7" customFormat="1" outlineLevel="1">
      <c r="A12" s="10" t="s">
        <v>8</v>
      </c>
      <c r="B12" s="1" t="s">
        <v>4</v>
      </c>
      <c r="C12" s="11">
        <v>1.02</v>
      </c>
      <c r="D12" s="11">
        <v>0</v>
      </c>
      <c r="E12" s="11">
        <v>1.02</v>
      </c>
      <c r="F12" s="11">
        <v>0</v>
      </c>
      <c r="G12" s="11">
        <v>0</v>
      </c>
      <c r="H12" s="23"/>
    </row>
    <row r="13" spans="1:8" s="7" customFormat="1" ht="22.5" outlineLevel="1">
      <c r="A13" s="10" t="s">
        <v>9</v>
      </c>
      <c r="B13" s="1" t="s">
        <v>10</v>
      </c>
      <c r="C13" s="11">
        <v>1.52</v>
      </c>
      <c r="D13" s="11">
        <v>0</v>
      </c>
      <c r="E13" s="11">
        <v>1.52</v>
      </c>
      <c r="F13" s="11">
        <v>0</v>
      </c>
      <c r="G13" s="11">
        <v>0</v>
      </c>
      <c r="H13" s="23"/>
    </row>
    <row r="14" spans="1:8" s="7" customFormat="1" ht="14.25" outlineLevel="1">
      <c r="A14" s="9" t="s">
        <v>47</v>
      </c>
      <c r="B14" s="2"/>
      <c r="C14" s="16">
        <v>4.7</v>
      </c>
      <c r="D14" s="16">
        <f>D15</f>
        <v>4.7</v>
      </c>
      <c r="E14" s="16">
        <f>E15</f>
        <v>0</v>
      </c>
      <c r="F14" s="16">
        <f>F15</f>
        <v>0</v>
      </c>
      <c r="G14" s="16">
        <f>G15</f>
        <v>0</v>
      </c>
      <c r="H14" s="23"/>
    </row>
    <row r="15" spans="1:8" s="7" customFormat="1" ht="25.5" outlineLevel="1">
      <c r="A15" s="10" t="s">
        <v>48</v>
      </c>
      <c r="B15" s="1" t="s">
        <v>6</v>
      </c>
      <c r="C15" s="11">
        <v>4.7</v>
      </c>
      <c r="D15" s="11">
        <f>C15</f>
        <v>4.7</v>
      </c>
      <c r="E15" s="11"/>
      <c r="F15" s="11">
        <v>0</v>
      </c>
      <c r="G15" s="11">
        <v>0</v>
      </c>
      <c r="H15" s="23"/>
    </row>
    <row r="16" spans="1:8" s="7" customFormat="1" ht="25.5">
      <c r="A16" s="9" t="s">
        <v>49</v>
      </c>
      <c r="B16" s="2"/>
      <c r="C16" s="16">
        <f>C17+C21</f>
        <v>4.7999999999999989</v>
      </c>
      <c r="D16" s="16">
        <f>D17+D21</f>
        <v>4.7999999999999989</v>
      </c>
      <c r="E16" s="16">
        <f>E17+E21</f>
        <v>4.7999999999999989</v>
      </c>
      <c r="F16" s="16">
        <f>F17+F21</f>
        <v>4.7999999999999989</v>
      </c>
      <c r="G16" s="16">
        <f>G17+G21</f>
        <v>4.3499999999999996</v>
      </c>
      <c r="H16" s="23"/>
    </row>
    <row r="17" spans="1:8" s="7" customFormat="1" ht="29.25" customHeight="1">
      <c r="A17" s="9" t="s">
        <v>50</v>
      </c>
      <c r="B17" s="2"/>
      <c r="C17" s="16">
        <f>SUM(C18:C20)</f>
        <v>1.49</v>
      </c>
      <c r="D17" s="16">
        <f>SUM(D18:D20)</f>
        <v>1.49</v>
      </c>
      <c r="E17" s="16">
        <f>SUM(E18:E20)</f>
        <v>1.49</v>
      </c>
      <c r="F17" s="16">
        <f>SUM(F18:F20)</f>
        <v>1.49</v>
      </c>
      <c r="G17" s="16">
        <f>SUM(G18:G20)</f>
        <v>0.27</v>
      </c>
      <c r="H17" s="23"/>
    </row>
    <row r="18" spans="1:8" s="7" customFormat="1" ht="25.5" outlineLevel="1">
      <c r="A18" s="10" t="s">
        <v>11</v>
      </c>
      <c r="B18" s="1" t="s">
        <v>10</v>
      </c>
      <c r="C18" s="11">
        <v>0.98</v>
      </c>
      <c r="D18" s="11">
        <f>C18</f>
        <v>0.98</v>
      </c>
      <c r="E18" s="11">
        <f>D18</f>
        <v>0.98</v>
      </c>
      <c r="F18" s="11">
        <f>E18</f>
        <v>0.98</v>
      </c>
      <c r="G18" s="11"/>
      <c r="H18" s="23"/>
    </row>
    <row r="19" spans="1:8" s="7" customFormat="1" ht="38.25" outlineLevel="1">
      <c r="A19" s="10" t="s">
        <v>12</v>
      </c>
      <c r="B19" s="1" t="s">
        <v>13</v>
      </c>
      <c r="C19" s="11">
        <v>0.24</v>
      </c>
      <c r="D19" s="11">
        <f t="shared" ref="D19:F20" si="0">C19</f>
        <v>0.24</v>
      </c>
      <c r="E19" s="11">
        <f t="shared" si="0"/>
        <v>0.24</v>
      </c>
      <c r="F19" s="11">
        <f t="shared" si="0"/>
        <v>0.24</v>
      </c>
      <c r="G19" s="11">
        <v>0</v>
      </c>
      <c r="H19" s="23"/>
    </row>
    <row r="20" spans="1:8" s="7" customFormat="1" ht="25.5" outlineLevel="1">
      <c r="A20" s="10" t="s">
        <v>14</v>
      </c>
      <c r="B20" s="1" t="s">
        <v>13</v>
      </c>
      <c r="C20" s="11">
        <v>0.27</v>
      </c>
      <c r="D20" s="11">
        <f t="shared" si="0"/>
        <v>0.27</v>
      </c>
      <c r="E20" s="11">
        <f t="shared" si="0"/>
        <v>0.27</v>
      </c>
      <c r="F20" s="11">
        <f t="shared" si="0"/>
        <v>0.27</v>
      </c>
      <c r="G20" s="11">
        <f>E20</f>
        <v>0.27</v>
      </c>
      <c r="H20" s="23"/>
    </row>
    <row r="21" spans="1:8" s="7" customFormat="1" ht="25.5" outlineLevel="1">
      <c r="A21" s="8" t="s">
        <v>51</v>
      </c>
      <c r="B21" s="1"/>
      <c r="C21" s="20">
        <f>SUM(C22:C39)</f>
        <v>3.3099999999999992</v>
      </c>
      <c r="D21" s="20">
        <f>SUM(D22:D39)</f>
        <v>3.3099999999999992</v>
      </c>
      <c r="E21" s="20">
        <f>SUM(E22:E39)</f>
        <v>3.3099999999999992</v>
      </c>
      <c r="F21" s="20">
        <f>SUM(F22:F39)</f>
        <v>3.3099999999999992</v>
      </c>
      <c r="G21" s="20">
        <f>SUM(G22:G39)</f>
        <v>4.08</v>
      </c>
      <c r="H21" s="23"/>
    </row>
    <row r="22" spans="1:8" s="7" customFormat="1" ht="25.5" outlineLevel="1">
      <c r="A22" s="10" t="s">
        <v>20</v>
      </c>
      <c r="B22" s="1" t="s">
        <v>10</v>
      </c>
      <c r="C22" s="11">
        <v>0.15</v>
      </c>
      <c r="D22" s="11">
        <f>C22</f>
        <v>0.15</v>
      </c>
      <c r="E22" s="11">
        <f>D22</f>
        <v>0.15</v>
      </c>
      <c r="F22" s="11">
        <f>E22</f>
        <v>0.15</v>
      </c>
      <c r="G22" s="11"/>
      <c r="H22" s="23"/>
    </row>
    <row r="23" spans="1:8" s="7" customFormat="1" ht="25.5" outlineLevel="1">
      <c r="A23" s="10" t="s">
        <v>21</v>
      </c>
      <c r="B23" s="27" t="s">
        <v>22</v>
      </c>
      <c r="C23" s="11">
        <v>0.19</v>
      </c>
      <c r="D23" s="11">
        <f t="shared" ref="D23:F39" si="1">C23</f>
        <v>0.19</v>
      </c>
      <c r="E23" s="11">
        <f t="shared" si="1"/>
        <v>0.19</v>
      </c>
      <c r="F23" s="11">
        <f t="shared" si="1"/>
        <v>0.19</v>
      </c>
      <c r="G23" s="11">
        <v>0</v>
      </c>
      <c r="H23" s="23"/>
    </row>
    <row r="24" spans="1:8" s="7" customFormat="1" outlineLevel="1">
      <c r="A24" s="10" t="s">
        <v>23</v>
      </c>
      <c r="B24" s="27"/>
      <c r="C24" s="11">
        <v>0.02</v>
      </c>
      <c r="D24" s="11">
        <f t="shared" si="1"/>
        <v>0.02</v>
      </c>
      <c r="E24" s="11">
        <f t="shared" si="1"/>
        <v>0.02</v>
      </c>
      <c r="F24" s="11">
        <f t="shared" si="1"/>
        <v>0.02</v>
      </c>
      <c r="G24" s="11">
        <v>0</v>
      </c>
      <c r="H24" s="23"/>
    </row>
    <row r="25" spans="1:8" s="7" customFormat="1" ht="38.25" outlineLevel="1">
      <c r="A25" s="10" t="s">
        <v>24</v>
      </c>
      <c r="B25" s="27" t="s">
        <v>25</v>
      </c>
      <c r="C25" s="11">
        <v>0.12</v>
      </c>
      <c r="D25" s="11">
        <f t="shared" si="1"/>
        <v>0.12</v>
      </c>
      <c r="E25" s="11">
        <f t="shared" si="1"/>
        <v>0.12</v>
      </c>
      <c r="F25" s="11">
        <f t="shared" si="1"/>
        <v>0.12</v>
      </c>
      <c r="G25" s="11"/>
      <c r="H25" s="23"/>
    </row>
    <row r="26" spans="1:8" s="7" customFormat="1" ht="25.5" outlineLevel="1">
      <c r="A26" s="10" t="s">
        <v>26</v>
      </c>
      <c r="B26" s="27"/>
      <c r="C26" s="11">
        <v>0.26</v>
      </c>
      <c r="D26" s="11">
        <f t="shared" si="1"/>
        <v>0.26</v>
      </c>
      <c r="E26" s="11">
        <f t="shared" si="1"/>
        <v>0.26</v>
      </c>
      <c r="F26" s="11">
        <f t="shared" si="1"/>
        <v>0.26</v>
      </c>
      <c r="G26" s="11"/>
      <c r="H26" s="23"/>
    </row>
    <row r="27" spans="1:8" s="7" customFormat="1" outlineLevel="1">
      <c r="A27" s="10" t="s">
        <v>27</v>
      </c>
      <c r="B27" s="27"/>
      <c r="C27" s="11">
        <v>0.32</v>
      </c>
      <c r="D27" s="11">
        <f t="shared" si="1"/>
        <v>0.32</v>
      </c>
      <c r="E27" s="11">
        <f t="shared" si="1"/>
        <v>0.32</v>
      </c>
      <c r="F27" s="11">
        <f t="shared" si="1"/>
        <v>0.32</v>
      </c>
      <c r="G27" s="11"/>
      <c r="H27" s="23"/>
    </row>
    <row r="28" spans="1:8" s="7" customFormat="1" ht="22.5" outlineLevel="1">
      <c r="A28" s="10" t="s">
        <v>28</v>
      </c>
      <c r="B28" s="1" t="s">
        <v>29</v>
      </c>
      <c r="C28" s="11">
        <v>0.22</v>
      </c>
      <c r="D28" s="11">
        <f t="shared" si="1"/>
        <v>0.22</v>
      </c>
      <c r="E28" s="11">
        <f t="shared" si="1"/>
        <v>0.22</v>
      </c>
      <c r="F28" s="11">
        <f t="shared" si="1"/>
        <v>0.22</v>
      </c>
      <c r="G28" s="11">
        <f>E28</f>
        <v>0.22</v>
      </c>
      <c r="H28" s="23"/>
    </row>
    <row r="29" spans="1:8" s="7" customFormat="1" ht="25.5" outlineLevel="1">
      <c r="A29" s="10" t="s">
        <v>30</v>
      </c>
      <c r="B29" s="27" t="s">
        <v>10</v>
      </c>
      <c r="C29" s="11">
        <v>0.04</v>
      </c>
      <c r="D29" s="11">
        <f t="shared" si="1"/>
        <v>0.04</v>
      </c>
      <c r="E29" s="11">
        <f t="shared" si="1"/>
        <v>0.04</v>
      </c>
      <c r="F29" s="11">
        <f t="shared" si="1"/>
        <v>0.04</v>
      </c>
      <c r="G29" s="11">
        <v>0</v>
      </c>
      <c r="H29" s="23"/>
    </row>
    <row r="30" spans="1:8" s="7" customFormat="1" outlineLevel="1">
      <c r="A30" s="10" t="s">
        <v>31</v>
      </c>
      <c r="B30" s="27"/>
      <c r="C30" s="11">
        <v>0.61</v>
      </c>
      <c r="D30" s="11">
        <f t="shared" si="1"/>
        <v>0.61</v>
      </c>
      <c r="E30" s="11">
        <f t="shared" si="1"/>
        <v>0.61</v>
      </c>
      <c r="F30" s="11">
        <f t="shared" si="1"/>
        <v>0.61</v>
      </c>
      <c r="G30" s="11">
        <v>0.61</v>
      </c>
      <c r="H30" s="23"/>
    </row>
    <row r="31" spans="1:8" s="7" customFormat="1" ht="22.5" outlineLevel="1">
      <c r="A31" s="10" t="s">
        <v>32</v>
      </c>
      <c r="B31" s="1" t="s">
        <v>25</v>
      </c>
      <c r="C31" s="11">
        <v>0.09</v>
      </c>
      <c r="D31" s="11">
        <f t="shared" si="1"/>
        <v>0.09</v>
      </c>
      <c r="E31" s="11">
        <f t="shared" si="1"/>
        <v>0.09</v>
      </c>
      <c r="F31" s="11">
        <f t="shared" si="1"/>
        <v>0.09</v>
      </c>
      <c r="G31" s="11"/>
      <c r="H31" s="23"/>
    </row>
    <row r="32" spans="1:8" s="7" customFormat="1" ht="25.5" outlineLevel="1">
      <c r="A32" s="10" t="s">
        <v>38</v>
      </c>
      <c r="B32" s="27" t="s">
        <v>25</v>
      </c>
      <c r="C32" s="11">
        <v>0.42</v>
      </c>
      <c r="D32" s="11">
        <f t="shared" si="1"/>
        <v>0.42</v>
      </c>
      <c r="E32" s="11">
        <f t="shared" si="1"/>
        <v>0.42</v>
      </c>
      <c r="F32" s="11">
        <f t="shared" si="1"/>
        <v>0.42</v>
      </c>
      <c r="G32" s="11"/>
      <c r="H32" s="23"/>
    </row>
    <row r="33" spans="1:8" s="7" customFormat="1" outlineLevel="1">
      <c r="A33" s="10" t="s">
        <v>33</v>
      </c>
      <c r="B33" s="27"/>
      <c r="C33" s="11">
        <v>0.13</v>
      </c>
      <c r="D33" s="11">
        <f t="shared" si="1"/>
        <v>0.13</v>
      </c>
      <c r="E33" s="11">
        <f t="shared" si="1"/>
        <v>0.13</v>
      </c>
      <c r="F33" s="11">
        <f t="shared" si="1"/>
        <v>0.13</v>
      </c>
      <c r="G33" s="11"/>
      <c r="H33" s="23"/>
    </row>
    <row r="34" spans="1:8" s="7" customFormat="1" ht="22.5" outlineLevel="1">
      <c r="A34" s="10" t="s">
        <v>39</v>
      </c>
      <c r="B34" s="1" t="s">
        <v>10</v>
      </c>
      <c r="C34" s="11">
        <v>0.19</v>
      </c>
      <c r="D34" s="11">
        <f t="shared" si="1"/>
        <v>0.19</v>
      </c>
      <c r="E34" s="11">
        <f t="shared" si="1"/>
        <v>0.19</v>
      </c>
      <c r="F34" s="11">
        <f t="shared" si="1"/>
        <v>0.19</v>
      </c>
      <c r="G34" s="11"/>
      <c r="H34" s="23"/>
    </row>
    <row r="35" spans="1:8" s="7" customFormat="1" outlineLevel="1">
      <c r="A35" s="10" t="s">
        <v>40</v>
      </c>
      <c r="B35" s="27" t="s">
        <v>34</v>
      </c>
      <c r="C35" s="11">
        <v>0.05</v>
      </c>
      <c r="D35" s="11">
        <f t="shared" si="1"/>
        <v>0.05</v>
      </c>
      <c r="E35" s="11">
        <f t="shared" si="1"/>
        <v>0.05</v>
      </c>
      <c r="F35" s="11">
        <f t="shared" si="1"/>
        <v>0.05</v>
      </c>
      <c r="G35" s="11"/>
      <c r="H35" s="23"/>
    </row>
    <row r="36" spans="1:8" s="7" customFormat="1" outlineLevel="1">
      <c r="A36" s="10" t="s">
        <v>41</v>
      </c>
      <c r="B36" s="27"/>
      <c r="C36" s="11">
        <v>0.19</v>
      </c>
      <c r="D36" s="11">
        <f t="shared" si="1"/>
        <v>0.19</v>
      </c>
      <c r="E36" s="11">
        <f t="shared" si="1"/>
        <v>0.19</v>
      </c>
      <c r="F36" s="11">
        <f t="shared" si="1"/>
        <v>0.19</v>
      </c>
      <c r="G36" s="11"/>
      <c r="H36" s="23"/>
    </row>
    <row r="37" spans="1:8" s="7" customFormat="1" outlineLevel="1">
      <c r="A37" s="10" t="s">
        <v>42</v>
      </c>
      <c r="B37" s="27"/>
      <c r="C37" s="11">
        <v>0</v>
      </c>
      <c r="D37" s="11">
        <f t="shared" si="1"/>
        <v>0</v>
      </c>
      <c r="E37" s="11">
        <f t="shared" si="1"/>
        <v>0</v>
      </c>
      <c r="F37" s="11">
        <f t="shared" si="1"/>
        <v>0</v>
      </c>
      <c r="G37" s="11">
        <f>3.25</f>
        <v>3.25</v>
      </c>
      <c r="H37" s="23"/>
    </row>
    <row r="38" spans="1:8" s="7" customFormat="1" outlineLevel="1">
      <c r="A38" s="10" t="s">
        <v>35</v>
      </c>
      <c r="B38" s="27"/>
      <c r="C38" s="11">
        <v>0.28000000000000003</v>
      </c>
      <c r="D38" s="11">
        <f t="shared" si="1"/>
        <v>0.28000000000000003</v>
      </c>
      <c r="E38" s="11">
        <f t="shared" si="1"/>
        <v>0.28000000000000003</v>
      </c>
      <c r="F38" s="11">
        <f t="shared" si="1"/>
        <v>0.28000000000000003</v>
      </c>
      <c r="G38" s="11">
        <v>0</v>
      </c>
      <c r="H38" s="23"/>
    </row>
    <row r="39" spans="1:8" s="7" customFormat="1" outlineLevel="1">
      <c r="A39" s="10" t="s">
        <v>36</v>
      </c>
      <c r="B39" s="27"/>
      <c r="C39" s="11">
        <v>0.03</v>
      </c>
      <c r="D39" s="11">
        <f t="shared" si="1"/>
        <v>0.03</v>
      </c>
      <c r="E39" s="11">
        <f t="shared" si="1"/>
        <v>0.03</v>
      </c>
      <c r="F39" s="11">
        <f t="shared" si="1"/>
        <v>0.03</v>
      </c>
      <c r="G39" s="11">
        <v>0</v>
      </c>
      <c r="H39" s="23"/>
    </row>
    <row r="40" spans="1:8" s="7" customFormat="1" ht="25.5" outlineLevel="1">
      <c r="A40" s="9" t="s">
        <v>52</v>
      </c>
      <c r="B40" s="2"/>
      <c r="C40" s="16">
        <f>C41+C42+C43</f>
        <v>2.25</v>
      </c>
      <c r="D40" s="16">
        <f>SUM(D41:D43)</f>
        <v>2.25</v>
      </c>
      <c r="E40" s="16">
        <f>SUM(E41:E43)</f>
        <v>2.25</v>
      </c>
      <c r="F40" s="16">
        <f>SUM(F41:F43)</f>
        <v>2.25</v>
      </c>
      <c r="G40" s="16">
        <f>SUM(G41:G43)</f>
        <v>0.3</v>
      </c>
      <c r="H40" s="23"/>
    </row>
    <row r="41" spans="1:8" s="7" customFormat="1" ht="60" customHeight="1" outlineLevel="1">
      <c r="A41" s="10" t="s">
        <v>15</v>
      </c>
      <c r="B41" s="1" t="s">
        <v>16</v>
      </c>
      <c r="C41" s="11">
        <v>1.01</v>
      </c>
      <c r="D41" s="11">
        <f>C41</f>
        <v>1.01</v>
      </c>
      <c r="E41" s="11">
        <f>D41</f>
        <v>1.01</v>
      </c>
      <c r="F41" s="11">
        <f>E41</f>
        <v>1.01</v>
      </c>
      <c r="G41" s="11">
        <v>0</v>
      </c>
      <c r="H41" s="23"/>
    </row>
    <row r="42" spans="1:8" s="7" customFormat="1" ht="51" outlineLevel="1">
      <c r="A42" s="10" t="s">
        <v>37</v>
      </c>
      <c r="B42" s="1" t="s">
        <v>17</v>
      </c>
      <c r="C42" s="11">
        <v>0.63</v>
      </c>
      <c r="D42" s="11">
        <f t="shared" ref="D42:F43" si="2">C42</f>
        <v>0.63</v>
      </c>
      <c r="E42" s="11">
        <f t="shared" si="2"/>
        <v>0.63</v>
      </c>
      <c r="F42" s="11">
        <f t="shared" si="2"/>
        <v>0.63</v>
      </c>
      <c r="G42" s="11">
        <v>0</v>
      </c>
      <c r="H42" s="23"/>
    </row>
    <row r="43" spans="1:8" s="7" customFormat="1" ht="51" outlineLevel="1">
      <c r="A43" s="10" t="s">
        <v>18</v>
      </c>
      <c r="B43" s="1" t="s">
        <v>17</v>
      </c>
      <c r="C43" s="11">
        <v>0.61</v>
      </c>
      <c r="D43" s="11">
        <f t="shared" si="2"/>
        <v>0.61</v>
      </c>
      <c r="E43" s="11">
        <f t="shared" si="2"/>
        <v>0.61</v>
      </c>
      <c r="F43" s="11">
        <f t="shared" si="2"/>
        <v>0.61</v>
      </c>
      <c r="G43" s="11">
        <f>0.3</f>
        <v>0.3</v>
      </c>
      <c r="H43" s="23"/>
    </row>
    <row r="44" spans="1:8" s="7" customFormat="1" ht="50.25" customHeight="1" outlineLevel="1">
      <c r="A44" s="9" t="s">
        <v>53</v>
      </c>
      <c r="B44" s="3" t="s">
        <v>19</v>
      </c>
      <c r="C44" s="16">
        <v>0.55000000000000004</v>
      </c>
      <c r="D44" s="16">
        <f>C44</f>
        <v>0.55000000000000004</v>
      </c>
      <c r="E44" s="16">
        <f>D44</f>
        <v>0.55000000000000004</v>
      </c>
      <c r="F44" s="16">
        <f>E44</f>
        <v>0.55000000000000004</v>
      </c>
      <c r="G44" s="16">
        <f>E44</f>
        <v>0.55000000000000004</v>
      </c>
      <c r="H44" s="16">
        <f>G44</f>
        <v>0.55000000000000004</v>
      </c>
    </row>
    <row r="45" spans="1:8" ht="15" customHeight="1">
      <c r="A45" s="29" t="s">
        <v>56</v>
      </c>
      <c r="B45" s="30"/>
      <c r="C45" s="21">
        <f t="shared" ref="C45:H45" si="3">C44+C40+C16+C8+C14+C7</f>
        <v>19.8</v>
      </c>
      <c r="D45" s="21">
        <f t="shared" si="3"/>
        <v>15.399999999999999</v>
      </c>
      <c r="E45" s="21">
        <f t="shared" si="3"/>
        <v>15.1</v>
      </c>
      <c r="F45" s="21">
        <f t="shared" si="3"/>
        <v>10.7</v>
      </c>
      <c r="G45" s="21">
        <f t="shared" si="3"/>
        <v>8.2999999999999989</v>
      </c>
      <c r="H45" s="21">
        <f t="shared" si="3"/>
        <v>3.6500000000000004</v>
      </c>
    </row>
    <row r="46" spans="1:8" ht="16.5" hidden="1" customHeight="1">
      <c r="C46" s="15">
        <v>16.399999999999999</v>
      </c>
      <c r="D46" s="15">
        <v>12.83</v>
      </c>
      <c r="E46" s="15">
        <v>12.08</v>
      </c>
      <c r="F46" s="15">
        <v>9.56</v>
      </c>
      <c r="H46" s="24"/>
    </row>
    <row r="47" spans="1:8" hidden="1">
      <c r="A47" s="25" t="s">
        <v>54</v>
      </c>
      <c r="B47" s="26"/>
      <c r="C47" s="22">
        <f t="shared" ref="C47:H47" si="4">C21/C45*100</f>
        <v>16.717171717171713</v>
      </c>
      <c r="D47" s="22">
        <f t="shared" si="4"/>
        <v>21.493506493506491</v>
      </c>
      <c r="E47" s="22">
        <f t="shared" si="4"/>
        <v>21.920529801324498</v>
      </c>
      <c r="F47" s="22">
        <f t="shared" si="4"/>
        <v>30.934579439252332</v>
      </c>
      <c r="G47" s="22">
        <f t="shared" si="4"/>
        <v>49.156626506024104</v>
      </c>
      <c r="H47" s="22">
        <f t="shared" si="4"/>
        <v>0</v>
      </c>
    </row>
    <row r="48" spans="1:8" hidden="1">
      <c r="C48" s="14"/>
      <c r="D48" s="14"/>
      <c r="E48" s="14"/>
      <c r="F48" s="14"/>
      <c r="G48" s="14"/>
    </row>
  </sheetData>
  <mergeCells count="8">
    <mergeCell ref="A47:B47"/>
    <mergeCell ref="B35:B39"/>
    <mergeCell ref="A4:G4"/>
    <mergeCell ref="B23:B24"/>
    <mergeCell ref="B25:B27"/>
    <mergeCell ref="B29:B30"/>
    <mergeCell ref="B32:B33"/>
    <mergeCell ref="A45:B45"/>
  </mergeCells>
  <phoneticPr fontId="18" type="noConversion"/>
  <pageMargins left="0.19685039370078741" right="0.19685039370078741" top="0.19685039370078741" bottom="0.19685039370078741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новая с 01.07.14</vt:lpstr>
      <vt:lpstr>'новая с 01.07.14'!Область_печати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Абдулин Динар Наильевич</dc:creator>
  <cp:lastModifiedBy>Плеханов</cp:lastModifiedBy>
  <cp:lastPrinted>2015-10-05T01:15:43Z</cp:lastPrinted>
  <dcterms:created xsi:type="dcterms:W3CDTF">2014-05-15T07:09:44Z</dcterms:created>
  <dcterms:modified xsi:type="dcterms:W3CDTF">2016-04-28T08:20:22Z</dcterms:modified>
</cp:coreProperties>
</file>